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5200" windowHeight="11985" activeTab="3"/>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<sst xmlns="http://schemas.openxmlformats.org/spreadsheetml/2006/main" count="363" uniqueCount="255">
  <si>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</si>
  <si>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</si>
  <si>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</si>
  <si>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</si>
  <si>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</si>
  <si>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</si>
  <si>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</si>
  <si>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</si>
  <si>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</si>
  <si>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</si>
  <si>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</si>
  <si>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</si>
  <si>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</si>
  <si>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</si>
  <si>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</si>
  <si>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</si>
  <si>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</si>
  <si>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</si>
  <si>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</si>
  <si>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</si>
  <si>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</si>
  <si>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</si>
  <si>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</si>
  <si>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</si>
  <si>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</si>
  <si>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</si>
  <si>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</si>
  <si>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</si>
  <si>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</si>
  <si>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</si>
  <si>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</si>
  <si>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</si>
  <si>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</si>
  <si>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</si>
  <si>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</si>
  <si>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</si>
  <si>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</si>
  <si>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</si>
  <si>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</si>
  <si>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</si>
  <si>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</si>
  <si>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</si>
  <si>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</si>
  <si>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</si>
  <si>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</si>
  <si>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</si>
  <si>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</si>
  <si>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</si>
  <si>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</si>
  <si>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</si>
  <si>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</si>
  <si>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</si>
  <si>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</si>
  <si>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</si>
  <si>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</si>
  <si>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</si>
  <si>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</si>
  <si>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</si>
  <si>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</si>
  <si>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</si>
  <si>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</si>
  <si>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</si>
  <si>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</si>
  <si>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</si>
  <si>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</si>
  <si>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</si>
  <si>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</si>
  <si>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</si>
  <si>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</si>
  <si>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</si>
  <si>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</si>
  <si>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</si>
  <si>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</si>
  <si>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</si>
  <si>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</si>
  <si>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</si>
  <si>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</si>
  <si>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</si>
  <si>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</si>
  <si>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</si>
  <si>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</si>
  <si>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</si>
  <si>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</si>
  <si>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</si>
  <si>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</si>
  <si>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</si>
  <si>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</si>
  <si>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</si>
  <si>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</si>
  <si>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</si>
  <si>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</si>
  <si>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</si>
  <si>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</si>
  <si>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</si>
  <si>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</si>
  <si>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</si>
  <si>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</si>
  <si>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</si>
  <si>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</si>
  <si>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</si>
  <si>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</si>
  <si>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</si>
  <si>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</si>
  <si>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</si>
  <si>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</si>
  <si>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</si>
  <si>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</si>
  <si>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</si>
  <si>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</si>
  <si>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</si>
  <si>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</si>
  <si>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</si>
  <si>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</si>
  <si>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</si>
  <si>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</si>
  <si>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</si>
  <si>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</si>
  <si>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</si>
  <si>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</si>
  <si>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</si>
  <si>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</si>
  <si>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</si>
  <si>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</si>
  <si>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</si>
  <si>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</si>
  <si>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</si>
  <si>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</si>
  <si>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</si>
  <si>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</si>
  <si>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</si>
  <si>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</si>
  <si>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</si>
  <si>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</si>
  <si>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</si>
  <si>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</si>
  <si>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</si>
  <si>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</si>
  <si>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</si>
  <si>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</si>
  <si>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</si>
  <si>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</si>
  <si>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</si>
  <si>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</si>
  <si>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</si>
  <si>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</si>
  <si>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</si>
  <si>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</si>
  <si>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</si>
  <si>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</si>
  <si>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</si>
  <si>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</si>
  <si>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</si>
  <si>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</si>
  <si>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</si>
  <si>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</si>
  <si>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</si>
  <si>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</si>
  <si>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</si>
  <si>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</si>
  <si>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</si>
  <si>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</si>
  <si>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</si>
  <si>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</si>
  <si>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</si>
  <si>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</si>
  <si>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</si>
  <si>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</si>
  <si>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</si>
  <si>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</si>
  <si>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</si>
  <si>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</si>
  <si>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</si>
  <si>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</si>
  <si>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</si>
  <si>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</si>
  <si>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</si>
  <si>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</si>
  <si>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</si>
  <si>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</si>
  <si>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</si>
  <si>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</si>
  <si>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</si>
  <si>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</si>
  <si>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</si>
  <si>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</si>
  <si>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</si>
  <si>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</si>
  <si>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</si>
  <si>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</si>
  <si>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</si>
  <si>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</si>
  <si>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</si>
  <si>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</si>
  <si>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</si>
  <si>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</si>
  <si>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</si>
  <si>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</si>
  <si>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</si>
  <si>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</si>
  <si>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</si>
  <si>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</si>
  <si>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</si>
  <si>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</si>
  <si>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</si>
  <si>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</si>
  <si>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</si>
  <si>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</si>
  <si>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</si>
  <si>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</si>
  <si>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</si>
  <si>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</si>
  <si>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</si>
  <si>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</si>
  <si>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</si>
  <si>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</si>
  <si>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</si>
  <si>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</si>
  <si>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</si>
  <si>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</si>
  <si>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</si>
  <si>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</si>
  <si>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</si>
  <si>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</si>
  <si>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</si>
  <si>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</si>
  <si>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</si>
  <si>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</si>
  <si>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</si>
  <si>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</si>
  <si>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</si>
  <si>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</si>
  <si>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</si>
  <si>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</si>
  <si>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</si>
  <si>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</si>
  <si>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</si>
  <si>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</si>
  <si>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</si>
  <si>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</si>
  <si>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</si>
  <si>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</si>
  <si>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</si>
  <si>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</si>
  <si>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</si>
  <si>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</si>
  <si>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</si>
  <si>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</si>
  <si>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</si>
  <si>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Temeljem čl.13 Zakona o pravu na pristup informacijama imenovan je službenik za informiranje. Budući da Muzej grada Kaštela ne spada pod velika TJV te zaprima vrlo malen broj zahtjeva za pristup informacijama te ponovnu uporabu informacija,te nemaju obvezu provedbe savjetovanja s javnošću, ne postoji potreba imenovanja zamjenika službenika za informiranje. Isto tako ne postoje dogovorene interne procedure od pisarnice do službenika za informiranje jer Muzej grada Kaštela kao TJV nema ustrojenu pisarnicu.</t>
  </si>
  <si>
    <t>Muzej grada Kaštela ne spada u velika TJV budući da mu je osnivač Grad Kaštela kao jedinica lokalne samouprave.</t>
  </si>
  <si>
    <t>Muzej grada Kaštela godišnje ima jedan ili nijedan zahtjev za pristup informacijama ili ponovnu uporabu informacija.</t>
  </si>
  <si>
    <t>Zaključci sa službenih sjednica objavljeni su u okviru objave izvješća koja smo dužni objavljivati temeljem drugih propisa.</t>
  </si>
  <si>
    <t>Muzej grada Kaštela kao TJV do sada nije imao nikakvih dodatnih troškova za pružanje infomracija iz njegovog djelokruga rada niti to pružanje infomraicja nije izazvalo nikakve dodatne troškove u smislu provođenja upravnog postupka.</t>
  </si>
  <si>
    <t>Muzej grada Kaštela u svom djelokurugu a sukladno Statutu ne obavlja poslove donošenja akata kojima se utječe na javni interes na način da bi isto zahtijevalo provođenje savjetovanja s javnošću.</t>
  </si>
  <si>
    <t>Provođenje testa razmjernosti javnog interesa nije potrebno za zahtjeve koji se odnose na djelokurg rada Muzeja grada Kaštela.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</si>
</sst>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7" applyFont="1" applyAlignment="1">
      <alignment horizontal="left" wrapText="1"/>
      <protection/>
    </xf>
    <xf numFmtId="0" fontId="67" fillId="0" borderId="0" xfId="0" applyFont="1" applyAlignment="1">
      <alignment horizontal="left" wrapText="1"/>
    </xf>
    <xf numFmtId="0" fontId="34" fillId="0" borderId="0" xfId="57"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53" applyFont="1" applyAlignment="1">
      <alignment horizontal="left"/>
    </xf>
    <xf numFmtId="9" fontId="34" fillId="0" borderId="0" xfId="57"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79">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9">
      <selection activeCell="R33" sqref="R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87" activePane="bottomLeft" state="frozen"/>
      <selection pane="topLeft" activeCell="A1" sqref="A1"/>
      <selection pane="bottomLeft" activeCell="C69" sqref="C69"/>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6</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0.5</v>
      </c>
      <c r="B10" s="102"/>
      <c r="C10" s="103"/>
      <c r="D10" s="24"/>
      <c r="F10" s="25" t="s">
        <v>175</v>
      </c>
    </row>
    <row r="11" spans="1:6" ht="49.5" customHeight="1">
      <c r="A11" s="28" t="s">
        <v>149</v>
      </c>
      <c r="B11" s="105" t="s">
        <v>22</v>
      </c>
      <c r="C11" s="106"/>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6</v>
      </c>
    </row>
    <row r="15" spans="1:8" ht="15">
      <c r="A15" s="15" t="s">
        <v>17</v>
      </c>
      <c r="B15" s="10" t="s">
        <v>21</v>
      </c>
      <c r="C15" s="79" t="s">
        <v>6</v>
      </c>
      <c r="F15" s="32">
        <f>+VALUE(A10)</f>
        <v>0.5</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148</v>
      </c>
      <c r="B17" s="105" t="s">
        <v>26</v>
      </c>
      <c r="C17" s="106"/>
      <c r="F17" s="32">
        <f>+VALUE(A21)</f>
        <v>0.6666666666666666</v>
      </c>
    </row>
    <row r="18" spans="1:6" ht="15">
      <c r="A18" s="17" t="s">
        <v>29</v>
      </c>
      <c r="B18" s="16" t="s">
        <v>27</v>
      </c>
      <c r="C18" s="79" t="s">
        <v>5</v>
      </c>
      <c r="F18" s="32">
        <f>+VALUE(A25)</f>
        <v>1</v>
      </c>
    </row>
    <row r="19" spans="1:6" ht="45">
      <c r="A19" s="17" t="s">
        <v>30</v>
      </c>
      <c r="B19" s="16" t="s">
        <v>33</v>
      </c>
      <c r="C19" s="79" t="s">
        <v>227</v>
      </c>
      <c r="F19" s="32">
        <f>+VALUE(A32)</f>
        <v>0.875</v>
      </c>
    </row>
    <row r="20" spans="1:6" ht="30">
      <c r="A20" s="17" t="s">
        <v>31</v>
      </c>
      <c r="B20" s="16" t="s">
        <v>28</v>
      </c>
      <c r="C20" s="79" t="s">
        <v>227</v>
      </c>
      <c r="F20" s="32">
        <f>+VALUE(A36)</f>
        <v>1</v>
      </c>
    </row>
    <row r="21" spans="1:6" ht="24.75" customHeight="1">
      <c r="A21" s="101">
        <f>_xlfn.IFERROR((COUNTIF(C18:C20,"Da")+(COUNTIF(C18:C20,"Djelomično")/2))/((COUNTIF(C18:C20,"Da")+COUNTIF(C18:C20,"Ne")+COUNTIF(C18:C20,"Djelomično"))),"Nije primjenjivo")</f>
        <v>0.6666666666666666</v>
      </c>
      <c r="B21" s="102"/>
      <c r="C21" s="103"/>
      <c r="F21" s="32">
        <f>+VALUE(A51)</f>
        <v>1</v>
      </c>
    </row>
    <row r="22" spans="1:6" ht="24.75" customHeight="1">
      <c r="A22" s="28" t="s">
        <v>147</v>
      </c>
      <c r="B22" s="105" t="s">
        <v>32</v>
      </c>
      <c r="C22" s="106"/>
      <c r="F22" s="32">
        <f>+VALUE(A57)</f>
        <v>1</v>
      </c>
    </row>
    <row r="23" spans="1:6" ht="30">
      <c r="A23" s="15" t="s">
        <v>34</v>
      </c>
      <c r="B23" s="10" t="s">
        <v>36</v>
      </c>
      <c r="C23" s="79" t="s">
        <v>5</v>
      </c>
      <c r="F23" s="32" t="e">
        <f>+VALUE(A65)</f>
        <v>#VALUE!</v>
      </c>
    </row>
    <row r="24" spans="1:6" ht="30">
      <c r="A24" s="15" t="s">
        <v>35</v>
      </c>
      <c r="B24" s="10" t="s">
        <v>37</v>
      </c>
      <c r="C24" s="79" t="s">
        <v>5</v>
      </c>
      <c r="F24" s="32">
        <f>+VALUE(A71)</f>
        <v>0.5</v>
      </c>
    </row>
    <row r="25" spans="1:6" ht="24.75" customHeight="1">
      <c r="A25" s="101">
        <f>_xlfn.IFERROR((COUNTIF(C23:C24,"Da")+(COUNTIF(C23:C24,"Djelomično")/2))/((COUNTIF(C23:C24,"Da")+COUNTIF(C23:C24,"Ne")+COUNTIF(C23:C24,"Djelomično"))),"Nije primjenjivo")</f>
        <v>1</v>
      </c>
      <c r="B25" s="102"/>
      <c r="C25" s="103"/>
      <c r="F25" s="32">
        <f>+VALUE(A79)</f>
        <v>0.8333333333333334</v>
      </c>
    </row>
    <row r="26" spans="1:6" ht="49.5" customHeight="1">
      <c r="A26" s="14" t="s">
        <v>146</v>
      </c>
      <c r="B26" s="105" t="s">
        <v>41</v>
      </c>
      <c r="C26" s="106"/>
      <c r="F26" s="32" t="e">
        <f>+VALUE(A92)</f>
        <v>#VALUE!</v>
      </c>
    </row>
    <row r="27" spans="1:6" ht="15">
      <c r="A27" s="29" t="s">
        <v>39</v>
      </c>
      <c r="B27" s="107" t="s">
        <v>40</v>
      </c>
      <c r="C27" s="108"/>
      <c r="F27" s="32">
        <f>+VALUE(A103)</f>
        <v>0.8</v>
      </c>
    </row>
    <row r="28" spans="1:6" ht="30">
      <c r="A28" s="15" t="s">
        <v>42</v>
      </c>
      <c r="B28" s="10" t="s">
        <v>44</v>
      </c>
      <c r="C28" s="79" t="s">
        <v>5</v>
      </c>
      <c r="F28" s="32">
        <f>+VALUE(A106)</f>
        <v>1</v>
      </c>
    </row>
    <row r="29" spans="1:3" ht="45">
      <c r="A29" s="15" t="s">
        <v>43</v>
      </c>
      <c r="B29" s="10" t="s">
        <v>45</v>
      </c>
      <c r="C29" s="79" t="s">
        <v>227</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0.875</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18</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18</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18</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18</v>
      </c>
    </row>
    <row r="68" spans="1:3" ht="45">
      <c r="A68" s="15" t="s">
        <v>106</v>
      </c>
      <c r="B68" s="10" t="s">
        <v>102</v>
      </c>
      <c r="C68" s="79" t="s">
        <v>18</v>
      </c>
    </row>
    <row r="69" spans="1:3" ht="15">
      <c r="A69" s="15" t="s">
        <v>107</v>
      </c>
      <c r="B69" s="10" t="s">
        <v>103</v>
      </c>
      <c r="C69" s="79" t="s">
        <v>227</v>
      </c>
    </row>
    <row r="70" spans="1:3" ht="15">
      <c r="A70" s="15" t="s">
        <v>108</v>
      </c>
      <c r="B70" s="10" t="s">
        <v>104</v>
      </c>
      <c r="C70" s="79" t="s">
        <v>18</v>
      </c>
    </row>
    <row r="71" spans="1:3" ht="24.75" customHeight="1">
      <c r="A71" s="101">
        <f>_xlfn.IFERROR((COUNTIF(C67:C70,"Da")+(COUNTIF(C67:C70,"Djelomično")/2))/((COUNTIF(C67:C70,"Da")+COUNTIF(C67:C70,"Ne")+COUNTIF(C67:C70,"Djelomično"))),"Nije primjenjivo")</f>
        <v>0.5</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6</v>
      </c>
    </row>
    <row r="79" spans="1:3" ht="24.75" customHeight="1">
      <c r="A79" s="101">
        <f>_xlfn.IFERROR((COUNTIF(C73:C78,"Da")+(COUNTIF(C73:C78,"Djelomično")/2))/((COUNTIF(C73:C78,"Da")+COUNTIF(C73:C78,"Ne")+COUNTIF(C73:C78,"Djelomično"))),"Nije primjenjivo")</f>
        <v>0.8333333333333334</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6</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0.8</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0.7645833333333333</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tabSelected="1" zoomScale="115" zoomScaleNormal="115" zoomScalePageLayoutView="0" workbookViewId="0" topLeftCell="A1">
      <pane ySplit="2" topLeftCell="A3" activePane="bottomLeft" state="frozen"/>
      <selection pane="topLeft" activeCell="A1" sqref="A1"/>
      <selection pane="bottomLeft" activeCell="D15" sqref="D15"/>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0.5</v>
      </c>
      <c r="D3" s="80" t="s">
        <v>248</v>
      </c>
      <c r="E3" s="39"/>
    </row>
    <row r="4" spans="1:4" s="34" customFormat="1" ht="39.75" customHeight="1">
      <c r="A4" s="44" t="s">
        <v>149</v>
      </c>
      <c r="B4" s="37" t="s">
        <v>184</v>
      </c>
      <c r="C4" s="40">
        <f>+Upitnik!A16</f>
        <v>0</v>
      </c>
      <c r="D4" s="81" t="s">
        <v>249</v>
      </c>
    </row>
    <row r="5" spans="1:4" s="34" customFormat="1" ht="39.75" customHeight="1">
      <c r="A5" s="44" t="s">
        <v>148</v>
      </c>
      <c r="B5" s="36" t="s">
        <v>26</v>
      </c>
      <c r="C5" s="40">
        <f>+Upitnik!A21</f>
        <v>0.6666666666666666</v>
      </c>
      <c r="D5" s="81" t="s">
        <v>250</v>
      </c>
    </row>
    <row r="6" spans="1:4" s="34" customFormat="1" ht="39.75" customHeight="1">
      <c r="A6" s="44" t="s">
        <v>147</v>
      </c>
      <c r="B6" s="36" t="s">
        <v>32</v>
      </c>
      <c r="C6" s="40">
        <f>+Upitnik!A25</f>
        <v>1</v>
      </c>
      <c r="D6" s="81"/>
    </row>
    <row r="7" spans="1:4" s="34" customFormat="1" ht="39.75" customHeight="1">
      <c r="A7" s="45" t="s">
        <v>39</v>
      </c>
      <c r="B7" s="38" t="s">
        <v>186</v>
      </c>
      <c r="C7" s="40">
        <f>+Upitnik!A32</f>
        <v>0.875</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0.5</v>
      </c>
      <c r="D12" s="81" t="s">
        <v>251</v>
      </c>
    </row>
    <row r="13" spans="1:4" s="34" customFormat="1" ht="39.75" customHeight="1">
      <c r="A13" s="45" t="s">
        <v>109</v>
      </c>
      <c r="B13" s="38" t="s">
        <v>192</v>
      </c>
      <c r="C13" s="40">
        <f>+Upitnik!A79</f>
        <v>0.8333333333333334</v>
      </c>
      <c r="D13" s="81" t="s">
        <v>252</v>
      </c>
    </row>
    <row r="14" spans="1:4" s="34" customFormat="1" ht="39.75" customHeight="1">
      <c r="A14" s="44" t="s">
        <v>145</v>
      </c>
      <c r="B14" s="36" t="s">
        <v>185</v>
      </c>
      <c r="C14" s="40" t="str">
        <f>+Upitnik!A92</f>
        <v>Nije primjenjivo</v>
      </c>
      <c r="D14" s="81" t="s">
        <v>253</v>
      </c>
    </row>
    <row r="15" spans="1:4" s="34" customFormat="1" ht="39.75" customHeight="1">
      <c r="A15" s="44" t="s">
        <v>151</v>
      </c>
      <c r="B15" s="36" t="s">
        <v>152</v>
      </c>
      <c r="C15" s="40">
        <f>+Upitnik!A103</f>
        <v>0.8</v>
      </c>
      <c r="D15" s="81" t="s">
        <v>254</v>
      </c>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0.7645833333333333</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Ivana</cp:lastModifiedBy>
  <cp:lastPrinted>2019-12-05T14:42:35Z</cp:lastPrinted>
  <dcterms:created xsi:type="dcterms:W3CDTF">2012-05-21T15:07:27Z</dcterms:created>
  <dcterms:modified xsi:type="dcterms:W3CDTF">2023-08-24T11:03:46Z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